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meck\Documents\"/>
    </mc:Choice>
  </mc:AlternateContent>
  <bookViews>
    <workbookView xWindow="120" yWindow="15" windowWidth="15195" windowHeight="8190"/>
  </bookViews>
  <sheets>
    <sheet name="FY 2014" sheetId="1" r:id="rId1"/>
    <sheet name="Sheet2" sheetId="2" r:id="rId2"/>
    <sheet name="Sheet3" sheetId="3" r:id="rId3"/>
  </sheets>
  <definedNames>
    <definedName name="_xlnm.Print_Area" localSheetId="0">'FY 2014'!$A$2:$U$65</definedName>
  </definedNames>
  <calcPr calcId="162913"/>
</workbook>
</file>

<file path=xl/calcChain.xml><?xml version="1.0" encoding="utf-8"?>
<calcChain xmlns="http://schemas.openxmlformats.org/spreadsheetml/2006/main">
  <c r="J62" i="1" l="1"/>
  <c r="J36" i="1"/>
  <c r="J22" i="1"/>
  <c r="D62" i="1"/>
  <c r="F62" i="1" s="1"/>
  <c r="B62" i="1"/>
  <c r="F60" i="1"/>
  <c r="F58" i="1"/>
  <c r="F57" i="1"/>
  <c r="F56" i="1"/>
  <c r="F55" i="1"/>
  <c r="F54" i="1"/>
  <c r="F48" i="1"/>
  <c r="D36" i="1"/>
  <c r="F36" i="1" s="1"/>
  <c r="B36" i="1"/>
  <c r="C33" i="1" s="1"/>
  <c r="C34" i="1"/>
  <c r="F33" i="1"/>
  <c r="F32" i="1"/>
  <c r="C32" i="1"/>
  <c r="F31" i="1"/>
  <c r="F30" i="1"/>
  <c r="C30" i="1"/>
  <c r="D22" i="1"/>
  <c r="B22" i="1"/>
  <c r="F20" i="1"/>
  <c r="C20" i="1"/>
  <c r="F19" i="1"/>
  <c r="C19" i="1"/>
  <c r="F18" i="1"/>
  <c r="C18" i="1"/>
  <c r="F17" i="1"/>
  <c r="C17" i="1"/>
  <c r="F16" i="1"/>
  <c r="C16" i="1"/>
  <c r="D39" i="1" l="1"/>
  <c r="J39" i="1"/>
  <c r="F22" i="1"/>
  <c r="C31" i="1"/>
  <c r="L60" i="1" l="1"/>
  <c r="H36" i="1" l="1"/>
  <c r="T34" i="1"/>
  <c r="T33" i="1"/>
  <c r="T32" i="1"/>
  <c r="T31" i="1"/>
  <c r="T30" i="1"/>
  <c r="T20" i="1"/>
  <c r="T19" i="1"/>
  <c r="T18" i="1"/>
  <c r="T17" i="1"/>
  <c r="T16" i="1"/>
  <c r="I34" i="1" l="1"/>
  <c r="I30" i="1"/>
  <c r="I33" i="1"/>
  <c r="I32" i="1"/>
  <c r="I31" i="1"/>
  <c r="T36" i="1"/>
  <c r="T22" i="1"/>
  <c r="P22" i="1"/>
  <c r="H22" i="1"/>
  <c r="I18" i="1" l="1"/>
  <c r="I17" i="1"/>
  <c r="I20" i="1"/>
  <c r="I16" i="1"/>
  <c r="I19" i="1"/>
  <c r="P62" i="1"/>
  <c r="N62" i="1"/>
  <c r="H62" i="1"/>
  <c r="R58" i="1"/>
  <c r="L58" i="1"/>
  <c r="R57" i="1"/>
  <c r="L57" i="1"/>
  <c r="R56" i="1"/>
  <c r="L56" i="1"/>
  <c r="R55" i="1"/>
  <c r="L55" i="1"/>
  <c r="R54" i="1"/>
  <c r="L54" i="1"/>
  <c r="R48" i="1"/>
  <c r="L48" i="1"/>
  <c r="P36" i="1"/>
  <c r="P39" i="1" s="1"/>
  <c r="N36" i="1"/>
  <c r="R33" i="1"/>
  <c r="L33" i="1"/>
  <c r="R32" i="1"/>
  <c r="L32" i="1"/>
  <c r="R31" i="1"/>
  <c r="L31" i="1"/>
  <c r="R30" i="1"/>
  <c r="L30" i="1"/>
  <c r="N22" i="1"/>
  <c r="R20" i="1"/>
  <c r="L20" i="1"/>
  <c r="R19" i="1"/>
  <c r="L19" i="1"/>
  <c r="R18" i="1"/>
  <c r="L18" i="1"/>
  <c r="R17" i="1"/>
  <c r="L17" i="1"/>
  <c r="R16" i="1"/>
  <c r="L16" i="1"/>
  <c r="R22" i="1" l="1"/>
  <c r="O16" i="1"/>
  <c r="O34" i="1"/>
  <c r="O33" i="1"/>
  <c r="O32" i="1"/>
  <c r="O30" i="1"/>
  <c r="O31" i="1"/>
  <c r="R62" i="1"/>
  <c r="O20" i="1"/>
  <c r="L62" i="1"/>
  <c r="R36" i="1"/>
  <c r="O18" i="1"/>
  <c r="O17" i="1"/>
  <c r="O19" i="1"/>
  <c r="L36" i="1"/>
  <c r="L22" i="1"/>
</calcChain>
</file>

<file path=xl/sharedStrings.xml><?xml version="1.0" encoding="utf-8"?>
<sst xmlns="http://schemas.openxmlformats.org/spreadsheetml/2006/main" count="308" uniqueCount="64">
  <si>
    <t xml:space="preserve"> </t>
  </si>
  <si>
    <t>(1)</t>
  </si>
  <si>
    <t>(2)</t>
  </si>
  <si>
    <t>(3)</t>
  </si>
  <si>
    <t>(5)</t>
  </si>
  <si>
    <t>(6)</t>
  </si>
  <si>
    <t>(7)</t>
  </si>
  <si>
    <t>(9)</t>
  </si>
  <si>
    <t>(10)</t>
  </si>
  <si>
    <t>RECEIVED</t>
  </si>
  <si>
    <t>TO DATE</t>
  </si>
  <si>
    <t>OVER SAME</t>
  </si>
  <si>
    <t>PERCENT</t>
  </si>
  <si>
    <t>ESTIMATED</t>
  </si>
  <si>
    <t>REVENUE</t>
  </si>
  <si>
    <t>ACTUAL</t>
  </si>
  <si>
    <t>BUDGET</t>
  </si>
  <si>
    <t>LAST YEAR</t>
  </si>
  <si>
    <t>-</t>
  </si>
  <si>
    <t xml:space="preserve">  Tuition &amp; Fees</t>
  </si>
  <si>
    <t xml:space="preserve">  Local Support</t>
  </si>
  <si>
    <t xml:space="preserve">  State Support</t>
  </si>
  <si>
    <t xml:space="preserve">  Federal Support</t>
  </si>
  <si>
    <t xml:space="preserve">  Other Income</t>
  </si>
  <si>
    <t>=</t>
  </si>
  <si>
    <t>EXPENDED</t>
  </si>
  <si>
    <t>EXPENDITURES</t>
  </si>
  <si>
    <t xml:space="preserve">  Salaries and Fringes</t>
  </si>
  <si>
    <t xml:space="preserve">  Services</t>
  </si>
  <si>
    <t xml:space="preserve">  Materials and Supplies</t>
  </si>
  <si>
    <t xml:space="preserve">  Other Current Expenses</t>
  </si>
  <si>
    <t xml:space="preserve">  Capital Outlay  (&gt;$5,000)</t>
  </si>
  <si>
    <t xml:space="preserve">  Unemployment Compensation</t>
  </si>
  <si>
    <t xml:space="preserve">  Workers Compensation Ins.</t>
  </si>
  <si>
    <t xml:space="preserve">  Tort Liability</t>
  </si>
  <si>
    <t xml:space="preserve">  Property Insurance</t>
  </si>
  <si>
    <t xml:space="preserve">  Equipment Replacement</t>
  </si>
  <si>
    <t xml:space="preserve">  Standby</t>
  </si>
  <si>
    <t xml:space="preserve">  Incented  Retirement Levy</t>
  </si>
  <si>
    <t xml:space="preserve">   </t>
  </si>
  <si>
    <t xml:space="preserve">* Excludes House File Projects &amp; Grants </t>
  </si>
  <si>
    <t>|---------------------------------------------------------------------------------------------------------------------------|</t>
  </si>
  <si>
    <t>|-----------------------------------------------------------------------------------------------|</t>
  </si>
  <si>
    <t>FROM:       Bill Meck</t>
  </si>
  <si>
    <t xml:space="preserve">Fund 2 expenditure budgets include c/o of unemployment fb </t>
  </si>
  <si>
    <t>of carryover to pay wc and tort.</t>
  </si>
  <si>
    <t>PERIOD</t>
  </si>
  <si>
    <t>SUBJECT:  Financial Summary Funds 1 &amp; 2</t>
  </si>
  <si>
    <t>FUND 2</t>
  </si>
  <si>
    <t>FUND 1</t>
  </si>
  <si>
    <t>CHANGE + (-)</t>
  </si>
  <si>
    <t xml:space="preserve">TOTAL REVENUE </t>
  </si>
  <si>
    <t>TOTAL EXPENDITURES</t>
  </si>
  <si>
    <t>NET REVENUE OVER (UNDER)</t>
  </si>
  <si>
    <t xml:space="preserve">   EXPENDITURES</t>
  </si>
  <si>
    <t>-----------------------------------------------------------------------------------</t>
  </si>
  <si>
    <t>TO:             Dr. Marlene Sprouse</t>
  </si>
  <si>
    <t>and c/o of insurance fb of $445,337.  Also will use approx $32k</t>
  </si>
  <si>
    <t xml:space="preserve">  </t>
  </si>
  <si>
    <t>FY2017</t>
  </si>
  <si>
    <t>FY2018</t>
  </si>
  <si>
    <t>FY2019</t>
  </si>
  <si>
    <t>BoardFSFY2019</t>
  </si>
  <si>
    <t>DATE:        April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</si>
</sst>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_);\(0\)"/>
  </numFmts>
  <fonts count="4" x14ac:knownFonts="1"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b/>
      <sz val="12"/>
      <name val="Helv"/>
    </font>
    <font>
      <sz val="11"/>
      <name val="Times New Roman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10" fontId="0" fillId="0" borderId="0" xfId="0" applyNumberFormat="1"/>
    <xf numFmtId="0" fontId="0" fillId="0" borderId="0" xfId="0" quotePrefix="1"/>
    <xf numFmtId="0" fontId="0" fillId="0" borderId="0" xfId="0" applyAlignment="1" applyProtection="1">
      <alignment horizontal="fill"/>
    </xf>
    <xf numFmtId="0" fontId="0" fillId="0" borderId="0" xfId="0" applyBorder="1" applyAlignment="1" applyProtection="1">
      <alignment horizontal="fill"/>
    </xf>
    <xf numFmtId="0" fontId="0" fillId="0" borderId="0" xfId="0" applyProtection="1"/>
    <xf numFmtId="5" fontId="0" fillId="0" borderId="0" xfId="0" applyNumberFormat="1" applyProtection="1"/>
    <xf numFmtId="10" fontId="0" fillId="0" borderId="0" xfId="0" applyNumberFormat="1" applyProtection="1"/>
    <xf numFmtId="3" fontId="0" fillId="0" borderId="0" xfId="0" applyNumberFormat="1"/>
    <xf numFmtId="37" fontId="0" fillId="0" borderId="0" xfId="0" applyNumberFormat="1" applyProtection="1"/>
    <xf numFmtId="3" fontId="0" fillId="0" borderId="0" xfId="0" applyNumberFormat="1" applyFont="1" applyBorder="1"/>
    <xf numFmtId="37" fontId="0" fillId="0" borderId="0" xfId="0" applyNumberFormat="1" applyFont="1" applyBorder="1" applyAlignment="1" applyProtection="1">
      <alignment horizontal="right"/>
    </xf>
    <xf numFmtId="10" fontId="0" fillId="0" borderId="0" xfId="0" applyNumberFormat="1" applyBorder="1"/>
    <xf numFmtId="3" fontId="0" fillId="0" borderId="0" xfId="0" applyNumberFormat="1" applyBorder="1"/>
    <xf numFmtId="37" fontId="0" fillId="0" borderId="0" xfId="0" applyNumberFormat="1" applyBorder="1" applyAlignment="1" applyProtection="1">
      <alignment horizontal="right"/>
    </xf>
    <xf numFmtId="37" fontId="0" fillId="0" borderId="0" xfId="0" applyNumberFormat="1" applyAlignment="1" applyProtection="1">
      <alignment horizontal="fill"/>
    </xf>
    <xf numFmtId="10" fontId="0" fillId="0" borderId="0" xfId="0" applyNumberFormat="1" applyAlignment="1" applyProtection="1">
      <alignment horizontal="fill"/>
    </xf>
    <xf numFmtId="5" fontId="0" fillId="0" borderId="0" xfId="0" applyNumberFormat="1" applyAlignment="1" applyProtection="1">
      <alignment horizontal="fill"/>
    </xf>
    <xf numFmtId="164" fontId="0" fillId="0" borderId="0" xfId="0" applyNumberFormat="1" applyFill="1" applyBorder="1"/>
    <xf numFmtId="10" fontId="0" fillId="0" borderId="0" xfId="0" applyNumberFormat="1" applyAlignment="1" applyProtection="1">
      <alignment horizontal="center"/>
    </xf>
    <xf numFmtId="0" fontId="0" fillId="0" borderId="0" xfId="0" quotePrefix="1" applyAlignment="1" applyProtection="1">
      <alignment horizontal="left"/>
    </xf>
    <xf numFmtId="5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right"/>
    </xf>
    <xf numFmtId="37" fontId="0" fillId="0" borderId="0" xfId="0" applyNumberFormat="1" applyBorder="1" applyAlignment="1" applyProtection="1">
      <alignment horizontal="fill"/>
    </xf>
    <xf numFmtId="165" fontId="0" fillId="0" borderId="0" xfId="1" quotePrefix="1" applyNumberFormat="1" applyFont="1"/>
    <xf numFmtId="165" fontId="0" fillId="0" borderId="0" xfId="1" applyNumberFormat="1" applyFont="1" applyProtection="1"/>
    <xf numFmtId="165" fontId="0" fillId="0" borderId="0" xfId="1" quotePrefix="1" applyNumberFormat="1" applyFont="1" applyAlignment="1" applyProtection="1">
      <alignment horizontal="left"/>
    </xf>
    <xf numFmtId="165" fontId="3" fillId="0" borderId="0" xfId="1" applyNumberFormat="1" applyFont="1"/>
    <xf numFmtId="165" fontId="0" fillId="0" borderId="0" xfId="1" applyNumberFormat="1" applyFont="1"/>
    <xf numFmtId="165" fontId="0" fillId="0" borderId="0" xfId="1" applyNumberFormat="1" applyFont="1" applyAlignment="1" applyProtection="1">
      <alignment horizontal="left"/>
    </xf>
    <xf numFmtId="165" fontId="0" fillId="0" borderId="0" xfId="1" applyNumberFormat="1" applyFont="1" applyFill="1"/>
    <xf numFmtId="37" fontId="0" fillId="0" borderId="0" xfId="0" applyNumberFormat="1" applyBorder="1" applyProtection="1"/>
    <xf numFmtId="164" fontId="0" fillId="0" borderId="0" xfId="0" applyNumberFormat="1" applyBorder="1"/>
    <xf numFmtId="164" fontId="0" fillId="0" borderId="0" xfId="0" applyNumberFormat="1" applyBorder="1" applyProtection="1"/>
    <xf numFmtId="0" fontId="0" fillId="0" borderId="0" xfId="0" applyBorder="1"/>
    <xf numFmtId="5" fontId="0" fillId="0" borderId="0" xfId="0" applyNumberFormat="1" applyBorder="1" applyProtection="1"/>
    <xf numFmtId="9" fontId="0" fillId="0" borderId="0" xfId="0" applyNumberFormat="1" applyBorder="1" applyProtection="1"/>
    <xf numFmtId="42" fontId="0" fillId="0" borderId="0" xfId="0" applyNumberFormat="1" applyBorder="1" applyProtection="1"/>
    <xf numFmtId="42" fontId="0" fillId="0" borderId="0" xfId="0" applyNumberFormat="1" applyBorder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fill"/>
    </xf>
    <xf numFmtId="10" fontId="0" fillId="0" borderId="0" xfId="1" applyNumberFormat="1" applyFont="1" applyAlignment="1" applyProtection="1">
      <alignment horizontal="right"/>
    </xf>
    <xf numFmtId="10" fontId="0" fillId="0" borderId="0" xfId="1" applyNumberFormat="1" applyFont="1" applyAlignment="1">
      <alignment horizontal="right"/>
    </xf>
    <xf numFmtId="10" fontId="0" fillId="0" borderId="0" xfId="0" applyNumberFormat="1" applyAlignment="1" applyProtection="1">
      <alignment horizontal="right"/>
    </xf>
    <xf numFmtId="10" fontId="0" fillId="0" borderId="0" xfId="0" applyNumberFormat="1" applyAlignment="1">
      <alignment horizontal="right"/>
    </xf>
    <xf numFmtId="0" fontId="2" fillId="0" borderId="0" xfId="0" applyFont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"/>
  <sheetViews>
    <sheetView tabSelected="1" workbookViewId="0"/>
  </sheetViews>
  <sheetFormatPr defaultRowHeight="15" x14ac:dyDescent="0.25"/>
  <cols>
    <col min="1" max="1" width="36.7109375" customWidth="1"/>
    <col min="2" max="2" width="15.7109375" customWidth="1"/>
    <col min="3" max="3" width="7.28515625" customWidth="1"/>
    <col min="4" max="4" width="15.7109375" customWidth="1"/>
    <col min="5" max="5" width="4.7109375" customWidth="1"/>
    <col min="6" max="6" width="11.7109375" customWidth="1"/>
    <col min="7" max="7" width="3.85546875" customWidth="1"/>
    <col min="8" max="8" width="15.7109375" customWidth="1"/>
    <col min="9" max="9" width="7.28515625" customWidth="1"/>
    <col min="10" max="10" width="15.7109375" customWidth="1"/>
    <col min="11" max="11" width="4.7109375" customWidth="1"/>
    <col min="12" max="12" width="11.7109375" customWidth="1"/>
    <col min="13" max="13" width="3.85546875" customWidth="1"/>
    <col min="14" max="14" width="15.7109375" customWidth="1"/>
    <col min="15" max="15" width="7.28515625" customWidth="1"/>
    <col min="16" max="16" width="15.7109375" customWidth="1"/>
    <col min="17" max="17" width="4.7109375" customWidth="1"/>
    <col min="18" max="18" width="11.7109375" customWidth="1"/>
    <col min="19" max="19" width="4.7109375" customWidth="1"/>
    <col min="20" max="20" width="15.7109375" customWidth="1"/>
    <col min="21" max="21" width="3.42578125" customWidth="1"/>
    <col min="22" max="22" width="3.28515625" customWidth="1"/>
    <col min="23" max="23" width="51.140625" customWidth="1"/>
    <col min="26" max="26" width="23.7109375" customWidth="1"/>
  </cols>
  <sheetData>
    <row r="1" spans="1:27" x14ac:dyDescent="0.25">
      <c r="A1" t="s">
        <v>62</v>
      </c>
      <c r="U1" s="1"/>
    </row>
    <row r="3" spans="1:27" x14ac:dyDescent="0.25">
      <c r="A3" s="1" t="s">
        <v>63</v>
      </c>
      <c r="D3" t="s">
        <v>0</v>
      </c>
      <c r="G3" s="1"/>
      <c r="J3" t="s">
        <v>0</v>
      </c>
      <c r="T3" s="2"/>
    </row>
    <row r="4" spans="1:27" x14ac:dyDescent="0.25">
      <c r="A4" s="1" t="s">
        <v>56</v>
      </c>
      <c r="G4" s="1"/>
      <c r="T4" s="1" t="s">
        <v>0</v>
      </c>
    </row>
    <row r="5" spans="1:27" x14ac:dyDescent="0.25">
      <c r="A5" s="1" t="s">
        <v>43</v>
      </c>
      <c r="G5" s="1"/>
    </row>
    <row r="6" spans="1:27" x14ac:dyDescent="0.25">
      <c r="A6" s="1" t="s">
        <v>47</v>
      </c>
      <c r="G6" s="1"/>
    </row>
    <row r="8" spans="1:27" x14ac:dyDescent="0.25">
      <c r="A8" s="3"/>
      <c r="B8" s="3" t="s">
        <v>1</v>
      </c>
      <c r="D8" s="3" t="s">
        <v>2</v>
      </c>
      <c r="F8" s="3" t="s">
        <v>3</v>
      </c>
      <c r="G8" s="3"/>
      <c r="H8" s="44">
        <v>-4</v>
      </c>
      <c r="J8" s="3" t="s">
        <v>4</v>
      </c>
      <c r="L8" s="3" t="s">
        <v>5</v>
      </c>
      <c r="N8" s="3" t="s">
        <v>6</v>
      </c>
      <c r="P8" s="44">
        <v>-8</v>
      </c>
      <c r="R8" s="3" t="s">
        <v>7</v>
      </c>
      <c r="T8" s="3" t="s">
        <v>8</v>
      </c>
    </row>
    <row r="9" spans="1:27" x14ac:dyDescent="0.25">
      <c r="B9" s="51" t="s">
        <v>42</v>
      </c>
      <c r="C9" s="51"/>
      <c r="D9" s="51"/>
      <c r="E9" s="51"/>
      <c r="F9" s="51"/>
      <c r="H9" s="51" t="s">
        <v>42</v>
      </c>
      <c r="I9" s="51"/>
      <c r="J9" s="51"/>
      <c r="K9" s="51"/>
      <c r="L9" s="51"/>
      <c r="N9" s="51" t="s">
        <v>41</v>
      </c>
      <c r="O9" s="51"/>
      <c r="P9" s="51"/>
      <c r="Q9" s="51"/>
      <c r="R9" s="51"/>
      <c r="S9" s="51"/>
      <c r="T9" s="51"/>
      <c r="Y9" s="1"/>
      <c r="AA9" s="1"/>
    </row>
    <row r="10" spans="1:27" ht="15.75" x14ac:dyDescent="0.25">
      <c r="D10" s="50" t="s">
        <v>59</v>
      </c>
      <c r="J10" s="50" t="s">
        <v>60</v>
      </c>
      <c r="P10" s="50" t="s">
        <v>61</v>
      </c>
      <c r="T10" s="3"/>
      <c r="Y10" s="1"/>
      <c r="AA10" s="1"/>
    </row>
    <row r="11" spans="1:27" x14ac:dyDescent="0.25">
      <c r="T11" s="3" t="s">
        <v>50</v>
      </c>
      <c r="X11" s="5"/>
    </row>
    <row r="12" spans="1:27" ht="15.75" x14ac:dyDescent="0.25">
      <c r="A12" s="4" t="s">
        <v>49</v>
      </c>
      <c r="D12" s="3"/>
      <c r="F12" s="3"/>
      <c r="G12" s="4"/>
      <c r="J12" s="3"/>
      <c r="L12" s="3"/>
      <c r="P12" s="3"/>
      <c r="R12" s="3"/>
      <c r="T12" s="3" t="s">
        <v>11</v>
      </c>
      <c r="Y12" s="1"/>
      <c r="AA12" s="1"/>
    </row>
    <row r="13" spans="1:27" x14ac:dyDescent="0.25">
      <c r="D13" s="3" t="s">
        <v>9</v>
      </c>
      <c r="F13" s="3" t="s">
        <v>12</v>
      </c>
      <c r="J13" s="3" t="s">
        <v>9</v>
      </c>
      <c r="L13" s="3" t="s">
        <v>12</v>
      </c>
      <c r="N13" s="3" t="s">
        <v>13</v>
      </c>
      <c r="P13" s="3" t="s">
        <v>9</v>
      </c>
      <c r="R13" s="3" t="s">
        <v>12</v>
      </c>
      <c r="T13" s="3" t="s">
        <v>46</v>
      </c>
      <c r="Y13" s="1"/>
      <c r="AA13" s="1"/>
    </row>
    <row r="14" spans="1:27" x14ac:dyDescent="0.25">
      <c r="A14" s="1" t="s">
        <v>14</v>
      </c>
      <c r="B14" s="3" t="s">
        <v>15</v>
      </c>
      <c r="D14" s="3" t="s">
        <v>10</v>
      </c>
      <c r="F14" s="3" t="s">
        <v>9</v>
      </c>
      <c r="G14" s="1"/>
      <c r="H14" s="3" t="s">
        <v>15</v>
      </c>
      <c r="J14" s="3" t="s">
        <v>10</v>
      </c>
      <c r="L14" s="3" t="s">
        <v>9</v>
      </c>
      <c r="N14" s="3" t="s">
        <v>16</v>
      </c>
      <c r="P14" s="3" t="s">
        <v>10</v>
      </c>
      <c r="R14" s="3" t="s">
        <v>9</v>
      </c>
      <c r="T14" s="3" t="s">
        <v>17</v>
      </c>
      <c r="W14" s="6"/>
      <c r="Y14" s="1"/>
      <c r="AA14" s="1"/>
    </row>
    <row r="15" spans="1:27" x14ac:dyDescent="0.25">
      <c r="A15" s="1"/>
      <c r="B15" s="7" t="s">
        <v>18</v>
      </c>
      <c r="D15" s="7" t="s">
        <v>18</v>
      </c>
      <c r="F15" s="7" t="s">
        <v>18</v>
      </c>
      <c r="G15" s="1"/>
      <c r="H15" s="7" t="s">
        <v>18</v>
      </c>
      <c r="J15" s="7" t="s">
        <v>18</v>
      </c>
      <c r="L15" s="7" t="s">
        <v>18</v>
      </c>
      <c r="N15" s="7" t="s">
        <v>18</v>
      </c>
      <c r="P15" s="7" t="s">
        <v>18</v>
      </c>
      <c r="R15" s="7" t="s">
        <v>18</v>
      </c>
      <c r="T15" s="7" t="s">
        <v>18</v>
      </c>
      <c r="Y15" s="5"/>
      <c r="AA15" s="8"/>
    </row>
    <row r="16" spans="1:27" x14ac:dyDescent="0.25">
      <c r="A16" s="1" t="s">
        <v>19</v>
      </c>
      <c r="B16" s="32">
        <v>18728253</v>
      </c>
      <c r="C16" s="46">
        <f>+B16/B22</f>
        <v>0.504514533219239</v>
      </c>
      <c r="D16" s="32">
        <v>18073216</v>
      </c>
      <c r="E16" s="33"/>
      <c r="F16" s="11">
        <f>D16/B16</f>
        <v>0.96502412691669637</v>
      </c>
      <c r="G16" s="1"/>
      <c r="H16" s="32">
        <v>17194736</v>
      </c>
      <c r="I16" s="46">
        <f>+H16/H22</f>
        <v>0.47651902922535105</v>
      </c>
      <c r="J16" s="32">
        <v>16442056</v>
      </c>
      <c r="K16" s="33"/>
      <c r="L16" s="11">
        <f>J16/H16</f>
        <v>0.95622613804596945</v>
      </c>
      <c r="N16" s="32">
        <v>17100120</v>
      </c>
      <c r="O16" s="48">
        <f>+N16/N22</f>
        <v>0.47327950476380154</v>
      </c>
      <c r="P16" s="32">
        <v>16412365</v>
      </c>
      <c r="Q16" s="33"/>
      <c r="R16" s="11">
        <f>P16/N16</f>
        <v>0.95978069159748591</v>
      </c>
      <c r="S16" s="6" t="s">
        <v>0</v>
      </c>
      <c r="T16" s="29">
        <f>+P16-J16</f>
        <v>-29691</v>
      </c>
      <c r="U16" s="9">
        <v>1</v>
      </c>
      <c r="X16" s="12"/>
      <c r="Y16" s="13"/>
      <c r="Z16" s="5"/>
      <c r="AA16" s="13"/>
    </row>
    <row r="17" spans="1:27" x14ac:dyDescent="0.25">
      <c r="A17" s="1" t="s">
        <v>20</v>
      </c>
      <c r="B17" s="32">
        <v>1101822</v>
      </c>
      <c r="C17" s="47">
        <f>+B17/B22</f>
        <v>2.9681637257927281E-2</v>
      </c>
      <c r="D17" s="32">
        <v>1051065</v>
      </c>
      <c r="E17" s="32"/>
      <c r="F17" s="11">
        <f>D17/B17</f>
        <v>0.95393357547770874</v>
      </c>
      <c r="G17" s="1"/>
      <c r="H17" s="32">
        <v>1143814</v>
      </c>
      <c r="I17" s="47">
        <f>+H17/H22</f>
        <v>3.1698604555159542E-2</v>
      </c>
      <c r="J17" s="32">
        <v>1069233</v>
      </c>
      <c r="K17" s="32"/>
      <c r="L17" s="11">
        <f>J17/H17</f>
        <v>0.93479621686742775</v>
      </c>
      <c r="N17" s="32">
        <v>1188925</v>
      </c>
      <c r="O17" s="48">
        <f>N17/N22</f>
        <v>3.2905841315809641E-2</v>
      </c>
      <c r="P17" s="32">
        <v>1103813</v>
      </c>
      <c r="Q17" s="32"/>
      <c r="R17" s="11">
        <f>P17/N17</f>
        <v>0.92841264167209869</v>
      </c>
      <c r="T17" s="29">
        <f>+P17-J17</f>
        <v>34580</v>
      </c>
      <c r="U17" s="9">
        <v>2</v>
      </c>
      <c r="X17" s="14"/>
      <c r="Y17" s="15"/>
      <c r="Z17" s="16"/>
      <c r="AA17" s="13"/>
    </row>
    <row r="18" spans="1:27" x14ac:dyDescent="0.25">
      <c r="A18" s="1" t="s">
        <v>21</v>
      </c>
      <c r="B18" s="32">
        <v>14639966</v>
      </c>
      <c r="C18" s="47">
        <f>+B18/B22</f>
        <v>0.39438145206792807</v>
      </c>
      <c r="D18" s="32">
        <v>12183550</v>
      </c>
      <c r="E18" s="32"/>
      <c r="F18" s="11">
        <f>D18/B18</f>
        <v>0.83221163218548455</v>
      </c>
      <c r="G18" s="1"/>
      <c r="H18" s="32">
        <v>14689941</v>
      </c>
      <c r="I18" s="47">
        <f>+H18/H22</f>
        <v>0.40710345449314739</v>
      </c>
      <c r="J18" s="32">
        <v>12231165</v>
      </c>
      <c r="K18" s="32"/>
      <c r="L18" s="11">
        <f>J18/H18</f>
        <v>0.83262179201400466</v>
      </c>
      <c r="N18" s="32">
        <v>14837384</v>
      </c>
      <c r="O18" s="48">
        <f>N18/N22</f>
        <v>0.41065382883338558</v>
      </c>
      <c r="P18" s="32">
        <v>12353886</v>
      </c>
      <c r="Q18" s="32"/>
      <c r="R18" s="11">
        <f>P18/N18</f>
        <v>0.83261887675078028</v>
      </c>
      <c r="T18" s="29">
        <f>+P18-J18</f>
        <v>122721</v>
      </c>
      <c r="U18" s="9">
        <v>3</v>
      </c>
      <c r="X18" s="17"/>
      <c r="Y18" s="18"/>
      <c r="Z18" s="16"/>
      <c r="AA18" s="13"/>
    </row>
    <row r="19" spans="1:27" x14ac:dyDescent="0.25">
      <c r="A19" s="1" t="s">
        <v>22</v>
      </c>
      <c r="B19" s="32">
        <v>107660</v>
      </c>
      <c r="C19" s="47">
        <f>+B19/B22</f>
        <v>2.9002189711118957E-3</v>
      </c>
      <c r="D19" s="32">
        <v>68872</v>
      </c>
      <c r="E19" s="32"/>
      <c r="F19" s="11">
        <f>D19/B19</f>
        <v>0.63971762957458667</v>
      </c>
      <c r="G19" s="1"/>
      <c r="H19" s="32">
        <v>115174</v>
      </c>
      <c r="I19" s="47">
        <f>+H19/H22</f>
        <v>3.1918258397221444E-3</v>
      </c>
      <c r="J19" s="32">
        <v>76810</v>
      </c>
      <c r="K19" s="32"/>
      <c r="L19" s="11">
        <f>J19/H19</f>
        <v>0.66690398874746037</v>
      </c>
      <c r="M19" s="1" t="s">
        <v>0</v>
      </c>
      <c r="N19" s="32">
        <v>113219</v>
      </c>
      <c r="O19" s="48">
        <f>N19/N22</f>
        <v>3.1335588434381074E-3</v>
      </c>
      <c r="P19" s="32">
        <v>74999</v>
      </c>
      <c r="Q19" s="32"/>
      <c r="R19" s="11">
        <f>P19/N19</f>
        <v>0.66242415142334765</v>
      </c>
      <c r="S19" s="6"/>
      <c r="T19" s="29">
        <f>+P19-J19</f>
        <v>-1811</v>
      </c>
      <c r="U19" s="9">
        <v>4</v>
      </c>
      <c r="X19" s="17"/>
      <c r="Y19" s="18"/>
      <c r="Z19" s="16"/>
      <c r="AA19" s="35"/>
    </row>
    <row r="20" spans="1:27" x14ac:dyDescent="0.25">
      <c r="A20" s="1" t="s">
        <v>23</v>
      </c>
      <c r="B20" s="34">
        <v>2543634</v>
      </c>
      <c r="C20" s="47">
        <f>+B20/B22</f>
        <v>6.8522158483793755E-2</v>
      </c>
      <c r="D20" s="34">
        <v>1892588</v>
      </c>
      <c r="E20" s="32"/>
      <c r="F20" s="11">
        <f>D20/B20</f>
        <v>0.74404886866585362</v>
      </c>
      <c r="G20" s="1"/>
      <c r="H20" s="34">
        <v>2940384</v>
      </c>
      <c r="I20" s="47">
        <f>+H20/H22</f>
        <v>8.1487085886619876E-2</v>
      </c>
      <c r="J20" s="34">
        <v>2297476</v>
      </c>
      <c r="K20" s="32"/>
      <c r="L20" s="11">
        <f>J20/H20</f>
        <v>0.78135236758192128</v>
      </c>
      <c r="M20" s="1" t="s">
        <v>0</v>
      </c>
      <c r="N20" s="32">
        <v>2891475</v>
      </c>
      <c r="O20" s="48">
        <f>N20/N22</f>
        <v>8.002726624356514E-2</v>
      </c>
      <c r="P20" s="34">
        <v>2440684</v>
      </c>
      <c r="Q20" s="32"/>
      <c r="R20" s="11">
        <f>P20/N20</f>
        <v>0.84409652512990774</v>
      </c>
      <c r="S20" s="6"/>
      <c r="T20" s="29">
        <f>+P20-J20</f>
        <v>143208</v>
      </c>
      <c r="U20" s="9">
        <v>5</v>
      </c>
      <c r="X20" s="17"/>
      <c r="Y20" s="17"/>
      <c r="Z20" s="16"/>
      <c r="AA20" s="35"/>
    </row>
    <row r="21" spans="1:27" x14ac:dyDescent="0.25">
      <c r="B21" s="19" t="s">
        <v>18</v>
      </c>
      <c r="C21" s="48" t="s">
        <v>0</v>
      </c>
      <c r="D21" s="19" t="s">
        <v>18</v>
      </c>
      <c r="E21" s="1" t="s">
        <v>0</v>
      </c>
      <c r="F21" s="20" t="s">
        <v>18</v>
      </c>
      <c r="H21" s="19" t="s">
        <v>18</v>
      </c>
      <c r="I21" s="48" t="s">
        <v>0</v>
      </c>
      <c r="J21" s="19" t="s">
        <v>18</v>
      </c>
      <c r="K21" s="1" t="s">
        <v>0</v>
      </c>
      <c r="L21" s="20" t="s">
        <v>18</v>
      </c>
      <c r="N21" s="19" t="s">
        <v>18</v>
      </c>
      <c r="O21" s="48" t="s">
        <v>0</v>
      </c>
      <c r="P21" s="19" t="s">
        <v>18</v>
      </c>
      <c r="Q21" s="1" t="s">
        <v>0</v>
      </c>
      <c r="R21" s="7" t="s">
        <v>18</v>
      </c>
      <c r="T21" s="21" t="s">
        <v>18</v>
      </c>
      <c r="U21" s="9"/>
      <c r="X21" s="36"/>
      <c r="Y21" s="37"/>
      <c r="Z21" s="38"/>
      <c r="AA21" s="35"/>
    </row>
    <row r="22" spans="1:27" x14ac:dyDescent="0.25">
      <c r="A22" s="1" t="s">
        <v>51</v>
      </c>
      <c r="B22" s="29">
        <f>SUM(B16:B20)</f>
        <v>37121335</v>
      </c>
      <c r="C22" s="46" t="s">
        <v>0</v>
      </c>
      <c r="D22" s="29">
        <f>SUM(D16:D20)</f>
        <v>33269291</v>
      </c>
      <c r="E22" s="33" t="s">
        <v>0</v>
      </c>
      <c r="F22" s="11">
        <f>D22/B22</f>
        <v>0.89623099492515557</v>
      </c>
      <c r="G22" s="1"/>
      <c r="H22" s="29">
        <f>SUM(H16:H20)</f>
        <v>36084049</v>
      </c>
      <c r="I22" s="46" t="s">
        <v>0</v>
      </c>
      <c r="J22" s="29">
        <f>SUM(J16:J20)</f>
        <v>32116740</v>
      </c>
      <c r="K22" s="33" t="s">
        <v>0</v>
      </c>
      <c r="L22" s="11">
        <f>J22/H22</f>
        <v>0.89005366332364755</v>
      </c>
      <c r="N22" s="29">
        <f>SUM(N16:N20)</f>
        <v>36131123</v>
      </c>
      <c r="O22" s="48" t="s">
        <v>0</v>
      </c>
      <c r="P22" s="29">
        <f>SUM(P16:P20)</f>
        <v>32385747</v>
      </c>
      <c r="Q22" s="33" t="s">
        <v>0</v>
      </c>
      <c r="R22" s="11">
        <f>P22/N22</f>
        <v>0.89633934156987038</v>
      </c>
      <c r="T22" s="29">
        <f>SUM(T16:T21)</f>
        <v>269007</v>
      </c>
      <c r="U22" s="9">
        <v>6</v>
      </c>
      <c r="X22" s="22"/>
      <c r="Y22" s="37"/>
      <c r="Z22" s="38"/>
      <c r="AA22" s="35"/>
    </row>
    <row r="23" spans="1:27" x14ac:dyDescent="0.25">
      <c r="B23" s="7" t="s">
        <v>24</v>
      </c>
      <c r="C23" s="49"/>
      <c r="D23" s="7" t="s">
        <v>24</v>
      </c>
      <c r="F23" s="7" t="s">
        <v>24</v>
      </c>
      <c r="H23" s="7" t="s">
        <v>24</v>
      </c>
      <c r="I23" s="49"/>
      <c r="J23" s="7" t="s">
        <v>24</v>
      </c>
      <c r="L23" s="7" t="s">
        <v>24</v>
      </c>
      <c r="N23" s="7" t="s">
        <v>24</v>
      </c>
      <c r="O23" s="49"/>
      <c r="P23" s="7" t="s">
        <v>24</v>
      </c>
      <c r="R23" s="7" t="s">
        <v>24</v>
      </c>
      <c r="T23" s="7" t="s">
        <v>24</v>
      </c>
      <c r="U23" s="9"/>
      <c r="X23" s="36"/>
      <c r="Y23" s="37"/>
      <c r="Z23" s="38"/>
      <c r="AA23" s="27" t="s">
        <v>58</v>
      </c>
    </row>
    <row r="24" spans="1:27" x14ac:dyDescent="0.25">
      <c r="B24" s="7"/>
      <c r="C24" s="49"/>
      <c r="D24" s="7"/>
      <c r="F24" s="7"/>
      <c r="H24" s="7"/>
      <c r="I24" s="49"/>
      <c r="J24" s="7"/>
      <c r="L24" s="7"/>
      <c r="N24" s="7"/>
      <c r="O24" s="49"/>
      <c r="P24" s="7"/>
      <c r="R24" s="7"/>
      <c r="T24" s="7"/>
      <c r="U24" s="9"/>
      <c r="X24" s="36"/>
      <c r="Y24" s="37"/>
      <c r="Z24" s="38"/>
      <c r="AA24" s="27"/>
    </row>
    <row r="25" spans="1:27" x14ac:dyDescent="0.25">
      <c r="B25" s="7"/>
      <c r="C25" s="49"/>
      <c r="D25" s="7"/>
      <c r="F25" s="7"/>
      <c r="H25" s="7"/>
      <c r="I25" s="49"/>
      <c r="J25" s="7"/>
      <c r="L25" s="7"/>
      <c r="N25" s="7"/>
      <c r="O25" s="49"/>
      <c r="P25" s="7"/>
      <c r="R25" s="7"/>
      <c r="T25" s="3" t="s">
        <v>50</v>
      </c>
      <c r="U25" s="9"/>
      <c r="X25" s="36"/>
      <c r="Y25" s="37"/>
      <c r="Z25" s="38"/>
      <c r="AA25" s="27"/>
    </row>
    <row r="26" spans="1:27" x14ac:dyDescent="0.25">
      <c r="C26" s="49"/>
      <c r="I26" s="49"/>
      <c r="O26" s="49"/>
      <c r="T26" s="3" t="s">
        <v>11</v>
      </c>
      <c r="U26" s="9"/>
      <c r="X26" s="36"/>
      <c r="Y26" s="39"/>
      <c r="Z26" s="16"/>
      <c r="AA26" s="35"/>
    </row>
    <row r="27" spans="1:27" x14ac:dyDescent="0.25">
      <c r="B27" s="3"/>
      <c r="C27" s="49"/>
      <c r="D27" s="3" t="s">
        <v>25</v>
      </c>
      <c r="F27" s="23" t="s">
        <v>12</v>
      </c>
      <c r="H27" s="3"/>
      <c r="I27" s="49"/>
      <c r="J27" s="3" t="s">
        <v>25</v>
      </c>
      <c r="L27" s="23" t="s">
        <v>12</v>
      </c>
      <c r="N27" s="3" t="s">
        <v>13</v>
      </c>
      <c r="O27" s="49"/>
      <c r="P27" s="3" t="s">
        <v>25</v>
      </c>
      <c r="R27" s="23" t="s">
        <v>12</v>
      </c>
      <c r="T27" s="3" t="s">
        <v>46</v>
      </c>
      <c r="U27" s="9"/>
      <c r="X27" s="38"/>
      <c r="Y27" s="40"/>
      <c r="Z27" s="38"/>
      <c r="AA27" s="38"/>
    </row>
    <row r="28" spans="1:27" x14ac:dyDescent="0.25">
      <c r="A28" s="1" t="s">
        <v>26</v>
      </c>
      <c r="B28" s="3" t="s">
        <v>15</v>
      </c>
      <c r="C28" s="49"/>
      <c r="D28" s="3" t="s">
        <v>10</v>
      </c>
      <c r="F28" s="3" t="s">
        <v>25</v>
      </c>
      <c r="G28" s="1"/>
      <c r="H28" s="3" t="s">
        <v>15</v>
      </c>
      <c r="I28" s="49"/>
      <c r="J28" s="3" t="s">
        <v>10</v>
      </c>
      <c r="L28" s="3" t="s">
        <v>25</v>
      </c>
      <c r="N28" s="3" t="s">
        <v>16</v>
      </c>
      <c r="O28" s="49"/>
      <c r="P28" s="3" t="s">
        <v>10</v>
      </c>
      <c r="R28" s="3" t="s">
        <v>25</v>
      </c>
      <c r="T28" s="3" t="s">
        <v>17</v>
      </c>
      <c r="U28" s="9"/>
      <c r="W28" s="6"/>
      <c r="X28" s="38"/>
      <c r="Y28" s="41"/>
      <c r="Z28" s="38"/>
      <c r="AA28" s="38"/>
    </row>
    <row r="29" spans="1:27" x14ac:dyDescent="0.25">
      <c r="A29" s="1"/>
      <c r="B29" s="7" t="s">
        <v>18</v>
      </c>
      <c r="C29" s="49"/>
      <c r="D29" s="7" t="s">
        <v>18</v>
      </c>
      <c r="F29" s="20" t="s">
        <v>18</v>
      </c>
      <c r="G29" s="1"/>
      <c r="H29" s="7" t="s">
        <v>18</v>
      </c>
      <c r="I29" s="49"/>
      <c r="J29" s="7" t="s">
        <v>18</v>
      </c>
      <c r="L29" s="20" t="s">
        <v>18</v>
      </c>
      <c r="N29" s="7" t="s">
        <v>18</v>
      </c>
      <c r="O29" s="49"/>
      <c r="P29" s="7" t="s">
        <v>18</v>
      </c>
      <c r="R29" s="7" t="s">
        <v>18</v>
      </c>
      <c r="T29" s="7" t="s">
        <v>18</v>
      </c>
      <c r="U29" s="9"/>
      <c r="X29" s="38"/>
      <c r="Y29" s="42"/>
      <c r="Z29" s="38"/>
      <c r="AA29" s="38"/>
    </row>
    <row r="30" spans="1:27" x14ac:dyDescent="0.25">
      <c r="A30" s="1" t="s">
        <v>27</v>
      </c>
      <c r="B30" s="29">
        <v>27544686</v>
      </c>
      <c r="C30" s="46">
        <f>+B30/B36</f>
        <v>0.74224284064329382</v>
      </c>
      <c r="D30" s="29">
        <v>22671779</v>
      </c>
      <c r="E30" s="33"/>
      <c r="F30" s="11">
        <f>D30/B30</f>
        <v>0.82309084953809242</v>
      </c>
      <c r="G30" s="1"/>
      <c r="H30" s="29">
        <v>26610874</v>
      </c>
      <c r="I30" s="46">
        <f>+H30/H36</f>
        <v>0.73765921557383918</v>
      </c>
      <c r="J30" s="29">
        <v>21700434</v>
      </c>
      <c r="K30" s="33"/>
      <c r="L30" s="11">
        <f>J30/H30</f>
        <v>0.81547242679815779</v>
      </c>
      <c r="N30" s="32">
        <v>26595000</v>
      </c>
      <c r="O30" s="49">
        <f>N30/N36</f>
        <v>0.7360890381271703</v>
      </c>
      <c r="P30" s="29">
        <v>21626900</v>
      </c>
      <c r="Q30" s="33"/>
      <c r="R30" s="11">
        <f>P30/N30</f>
        <v>0.81319420943786425</v>
      </c>
      <c r="T30" s="29">
        <f>+P30-J30</f>
        <v>-73534</v>
      </c>
      <c r="U30" s="9">
        <v>7</v>
      </c>
      <c r="W30" s="6"/>
      <c r="X30" s="38"/>
      <c r="Y30" s="38"/>
      <c r="Z30" s="38"/>
      <c r="AA30" s="38"/>
    </row>
    <row r="31" spans="1:27" x14ac:dyDescent="0.25">
      <c r="A31" s="1" t="s">
        <v>28</v>
      </c>
      <c r="B31" s="29">
        <v>5628072</v>
      </c>
      <c r="C31" s="46">
        <f>+B31/B36</f>
        <v>0.15165887709248108</v>
      </c>
      <c r="D31" s="29">
        <v>4893244</v>
      </c>
      <c r="E31" s="33"/>
      <c r="F31" s="11">
        <f>D31/B31</f>
        <v>0.86943521689132619</v>
      </c>
      <c r="G31" s="1"/>
      <c r="H31" s="29">
        <v>5643586</v>
      </c>
      <c r="I31" s="46">
        <f>+H31/H36</f>
        <v>0.15644143149088227</v>
      </c>
      <c r="J31" s="29">
        <v>4789444</v>
      </c>
      <c r="K31" s="33"/>
      <c r="L31" s="11">
        <f>J31/H31</f>
        <v>0.84865261200945641</v>
      </c>
      <c r="M31" s="1" t="s">
        <v>0</v>
      </c>
      <c r="N31" s="32">
        <v>5707550</v>
      </c>
      <c r="O31" s="48">
        <f>N31/N36</f>
        <v>0.15797198682318972</v>
      </c>
      <c r="P31" s="29">
        <v>4745634</v>
      </c>
      <c r="Q31" s="33"/>
      <c r="R31" s="11">
        <f>P31/N31</f>
        <v>0.83146604059535179</v>
      </c>
      <c r="S31" s="6"/>
      <c r="T31" s="29">
        <f>+P31-J31</f>
        <v>-43810</v>
      </c>
      <c r="U31" s="9">
        <v>8</v>
      </c>
      <c r="X31" s="38"/>
      <c r="Y31" s="38"/>
      <c r="Z31" s="38"/>
      <c r="AA31" s="38"/>
    </row>
    <row r="32" spans="1:27" x14ac:dyDescent="0.25">
      <c r="A32" s="1" t="s">
        <v>29</v>
      </c>
      <c r="B32" s="29">
        <v>2184673</v>
      </c>
      <c r="C32" s="46">
        <f>+B32/B36</f>
        <v>5.88700809076824E-2</v>
      </c>
      <c r="D32" s="29">
        <v>1910793</v>
      </c>
      <c r="E32" s="33"/>
      <c r="F32" s="11">
        <f>D32/B32</f>
        <v>0.8746357006288813</v>
      </c>
      <c r="G32" s="1"/>
      <c r="H32" s="29">
        <v>2150923</v>
      </c>
      <c r="I32" s="46">
        <f>+H32/H36</f>
        <v>5.9624053420407344E-2</v>
      </c>
      <c r="J32" s="29">
        <v>1848296</v>
      </c>
      <c r="K32" s="33"/>
      <c r="L32" s="11">
        <f>J32/H32</f>
        <v>0.85930365708116929</v>
      </c>
      <c r="M32" s="1" t="s">
        <v>0</v>
      </c>
      <c r="N32" s="32">
        <v>2438015</v>
      </c>
      <c r="O32" s="48">
        <f>+N32/N36</f>
        <v>6.7478703376183988E-2</v>
      </c>
      <c r="P32" s="29">
        <v>2045905</v>
      </c>
      <c r="Q32" s="33"/>
      <c r="R32" s="11">
        <f>P32/N32</f>
        <v>0.83916833981743344</v>
      </c>
      <c r="S32" s="24" t="s">
        <v>0</v>
      </c>
      <c r="T32" s="29">
        <f>+P32-J32</f>
        <v>197609</v>
      </c>
      <c r="U32" s="9">
        <v>9</v>
      </c>
      <c r="W32" s="6"/>
      <c r="X32" s="38"/>
      <c r="Y32" s="38"/>
      <c r="Z32" s="38"/>
      <c r="AA32" s="38"/>
    </row>
    <row r="33" spans="1:27" x14ac:dyDescent="0.25">
      <c r="A33" s="1" t="s">
        <v>30</v>
      </c>
      <c r="B33" s="29">
        <v>1752642</v>
      </c>
      <c r="C33" s="47">
        <f>+B33/B36</f>
        <v>4.7228201356542737E-2</v>
      </c>
      <c r="D33" s="29">
        <v>230242</v>
      </c>
      <c r="E33" s="32"/>
      <c r="F33" s="11">
        <f>D33/B33</f>
        <v>0.13136852819914163</v>
      </c>
      <c r="G33" s="1"/>
      <c r="H33" s="29">
        <v>1669370</v>
      </c>
      <c r="I33" s="47">
        <f>+H33/H36</f>
        <v>4.6275299514871249E-2</v>
      </c>
      <c r="J33" s="29">
        <v>304789</v>
      </c>
      <c r="K33" s="32"/>
      <c r="L33" s="11">
        <f>J33/H33</f>
        <v>0.18257725968479127</v>
      </c>
      <c r="M33" s="1" t="s">
        <v>0</v>
      </c>
      <c r="N33" s="32">
        <v>1389575</v>
      </c>
      <c r="O33" s="49">
        <f>N33/N36</f>
        <v>3.846027167345601E-2</v>
      </c>
      <c r="P33" s="29">
        <v>229616</v>
      </c>
      <c r="Q33" s="32"/>
      <c r="R33" s="11">
        <f>P33/N33</f>
        <v>0.16524189050608998</v>
      </c>
      <c r="S33" s="24" t="s">
        <v>0</v>
      </c>
      <c r="T33" s="29">
        <f>+P33-J33</f>
        <v>-75173</v>
      </c>
      <c r="U33" s="9">
        <v>10</v>
      </c>
      <c r="X33" s="38"/>
      <c r="Y33" s="38"/>
      <c r="Z33" s="38"/>
      <c r="AA33" s="38"/>
    </row>
    <row r="34" spans="1:27" x14ac:dyDescent="0.25">
      <c r="A34" s="1" t="s">
        <v>31</v>
      </c>
      <c r="B34" s="29">
        <v>0</v>
      </c>
      <c r="C34" s="46">
        <f>+B34/B36</f>
        <v>0</v>
      </c>
      <c r="D34" s="29">
        <v>0</v>
      </c>
      <c r="E34" s="33"/>
      <c r="F34" s="11">
        <v>0</v>
      </c>
      <c r="G34" s="1"/>
      <c r="H34" s="29">
        <v>0</v>
      </c>
      <c r="I34" s="46">
        <f>+H34/H36</f>
        <v>0</v>
      </c>
      <c r="J34" s="29">
        <v>0</v>
      </c>
      <c r="K34" s="33"/>
      <c r="L34" s="11">
        <v>0</v>
      </c>
      <c r="M34" s="1" t="s">
        <v>0</v>
      </c>
      <c r="N34" s="32">
        <v>0</v>
      </c>
      <c r="O34" s="48">
        <f>N34/N36</f>
        <v>0</v>
      </c>
      <c r="P34" s="29">
        <v>0</v>
      </c>
      <c r="Q34" s="33"/>
      <c r="R34" s="11">
        <v>0</v>
      </c>
      <c r="S34" s="24" t="s">
        <v>0</v>
      </c>
      <c r="T34" s="29">
        <f>+P34-J34</f>
        <v>0</v>
      </c>
      <c r="U34" s="9">
        <v>11</v>
      </c>
      <c r="W34" s="6"/>
      <c r="X34" s="38"/>
      <c r="Y34" s="38"/>
      <c r="Z34" s="38"/>
      <c r="AA34" s="35"/>
    </row>
    <row r="35" spans="1:27" x14ac:dyDescent="0.25">
      <c r="B35" s="19" t="s">
        <v>18</v>
      </c>
      <c r="D35" s="19" t="s">
        <v>18</v>
      </c>
      <c r="E35" s="1" t="s">
        <v>0</v>
      </c>
      <c r="F35" s="20" t="s">
        <v>18</v>
      </c>
      <c r="H35" s="19" t="s">
        <v>18</v>
      </c>
      <c r="J35" s="19" t="s">
        <v>18</v>
      </c>
      <c r="K35" s="1" t="s">
        <v>0</v>
      </c>
      <c r="L35" s="20" t="s">
        <v>18</v>
      </c>
      <c r="N35" s="19" t="s">
        <v>18</v>
      </c>
      <c r="O35" s="26" t="s">
        <v>0</v>
      </c>
      <c r="P35" s="19" t="s">
        <v>18</v>
      </c>
      <c r="Q35" s="1" t="s">
        <v>0</v>
      </c>
      <c r="R35" s="7" t="s">
        <v>18</v>
      </c>
      <c r="T35" s="21" t="s">
        <v>18</v>
      </c>
      <c r="U35" s="9"/>
      <c r="X35" s="38"/>
      <c r="Y35" s="17"/>
      <c r="Z35" s="17"/>
      <c r="AA35" s="38"/>
    </row>
    <row r="36" spans="1:27" x14ac:dyDescent="0.25">
      <c r="A36" s="1" t="s">
        <v>52</v>
      </c>
      <c r="B36" s="43">
        <f>SUM(B30:B35)</f>
        <v>37110073</v>
      </c>
      <c r="C36" s="1" t="s">
        <v>0</v>
      </c>
      <c r="D36" s="29">
        <f>SUM(D30:D34)</f>
        <v>29706058</v>
      </c>
      <c r="E36" s="25" t="s">
        <v>0</v>
      </c>
      <c r="F36" s="11">
        <f>D36/B36</f>
        <v>0.80048503272952332</v>
      </c>
      <c r="G36" s="1"/>
      <c r="H36" s="43">
        <f>SUM(H30:H35)</f>
        <v>36074753</v>
      </c>
      <c r="I36" s="1" t="s">
        <v>0</v>
      </c>
      <c r="J36" s="29">
        <f>SUM(J30:J34)</f>
        <v>28642963</v>
      </c>
      <c r="K36" s="25" t="s">
        <v>0</v>
      </c>
      <c r="L36" s="11">
        <f>J36/H36</f>
        <v>0.79398916466593683</v>
      </c>
      <c r="N36" s="29">
        <f>SUM(N30:N34)</f>
        <v>36130140</v>
      </c>
      <c r="O36" s="25" t="s">
        <v>0</v>
      </c>
      <c r="P36" s="29">
        <f>SUM(P30:P34)</f>
        <v>28648055</v>
      </c>
      <c r="Q36" s="25" t="s">
        <v>0</v>
      </c>
      <c r="R36" s="11">
        <f>P36/N36</f>
        <v>0.79291292533048585</v>
      </c>
      <c r="T36" s="29">
        <f>SUM(T30:T35)</f>
        <v>5092</v>
      </c>
      <c r="U36" s="9">
        <v>12</v>
      </c>
      <c r="X36" s="16"/>
      <c r="Y36" s="17"/>
      <c r="Z36" s="17"/>
      <c r="AA36" s="35"/>
    </row>
    <row r="37" spans="1:27" x14ac:dyDescent="0.25">
      <c r="B37" s="7" t="s">
        <v>24</v>
      </c>
      <c r="D37" s="7" t="s">
        <v>24</v>
      </c>
      <c r="F37" s="7" t="s">
        <v>24</v>
      </c>
      <c r="H37" s="7" t="s">
        <v>24</v>
      </c>
      <c r="J37" s="7" t="s">
        <v>24</v>
      </c>
      <c r="L37" s="7" t="s">
        <v>24</v>
      </c>
      <c r="N37" s="7" t="s">
        <v>24</v>
      </c>
      <c r="P37" s="7" t="s">
        <v>24</v>
      </c>
      <c r="R37" s="7" t="s">
        <v>24</v>
      </c>
      <c r="T37" s="7" t="s">
        <v>24</v>
      </c>
      <c r="U37" s="9"/>
      <c r="X37" s="38"/>
      <c r="Y37" s="38"/>
      <c r="Z37" s="17"/>
      <c r="AA37" s="38"/>
    </row>
    <row r="38" spans="1:27" x14ac:dyDescent="0.25">
      <c r="B38" s="7"/>
      <c r="D38" s="7"/>
      <c r="F38" s="7"/>
      <c r="H38" s="7"/>
      <c r="J38" s="7"/>
      <c r="L38" s="7"/>
      <c r="N38" s="7"/>
      <c r="P38" s="7"/>
      <c r="R38" s="7"/>
      <c r="T38" s="7"/>
      <c r="U38" s="9"/>
      <c r="X38" s="38"/>
      <c r="Y38" s="38"/>
      <c r="Z38" s="17"/>
      <c r="AA38" s="38"/>
    </row>
    <row r="39" spans="1:27" x14ac:dyDescent="0.25">
      <c r="A39" t="s">
        <v>53</v>
      </c>
      <c r="B39" s="45"/>
      <c r="D39" s="45">
        <f>+D22-D36</f>
        <v>3563233</v>
      </c>
      <c r="F39" s="7"/>
      <c r="H39" s="45"/>
      <c r="J39" s="45">
        <f>+J22-J36</f>
        <v>3473777</v>
      </c>
      <c r="L39" s="7"/>
      <c r="N39" s="7"/>
      <c r="P39" s="45">
        <f>+P22-P36</f>
        <v>3737692</v>
      </c>
      <c r="R39" s="7"/>
      <c r="T39" s="45"/>
      <c r="U39" s="9">
        <v>13</v>
      </c>
      <c r="X39" s="38"/>
      <c r="Y39" s="38"/>
      <c r="Z39" s="17"/>
      <c r="AA39" s="38"/>
    </row>
    <row r="40" spans="1:27" x14ac:dyDescent="0.25">
      <c r="A40" t="s">
        <v>54</v>
      </c>
      <c r="B40" s="7"/>
      <c r="D40" s="7" t="s">
        <v>24</v>
      </c>
      <c r="F40" s="7" t="s">
        <v>58</v>
      </c>
      <c r="H40" s="7"/>
      <c r="J40" s="7" t="s">
        <v>24</v>
      </c>
      <c r="L40" s="7" t="s">
        <v>58</v>
      </c>
      <c r="N40" s="7"/>
      <c r="P40" s="7" t="s">
        <v>24</v>
      </c>
      <c r="R40" s="7"/>
      <c r="T40" s="7" t="s">
        <v>58</v>
      </c>
      <c r="U40" s="9"/>
      <c r="X40" s="38"/>
      <c r="Y40" s="38"/>
      <c r="Z40" s="17"/>
      <c r="AA40" s="38"/>
    </row>
    <row r="41" spans="1:27" x14ac:dyDescent="0.25">
      <c r="B41" s="7"/>
      <c r="D41" s="7"/>
      <c r="F41" s="7"/>
      <c r="H41" s="7"/>
      <c r="J41" s="7"/>
      <c r="L41" s="7"/>
      <c r="N41" s="7"/>
      <c r="P41" s="7"/>
      <c r="R41" s="7"/>
      <c r="T41" s="7"/>
      <c r="U41" s="9"/>
      <c r="X41" s="38"/>
      <c r="Y41" s="38"/>
      <c r="Z41" s="17"/>
      <c r="AA41" s="38"/>
    </row>
    <row r="42" spans="1:27" x14ac:dyDescent="0.25">
      <c r="A42" s="1" t="s">
        <v>0</v>
      </c>
      <c r="B42" s="51" t="s">
        <v>42</v>
      </c>
      <c r="C42" s="51"/>
      <c r="D42" s="51"/>
      <c r="E42" s="51"/>
      <c r="F42" s="51"/>
      <c r="H42" s="51" t="s">
        <v>42</v>
      </c>
      <c r="I42" s="51"/>
      <c r="J42" s="51"/>
      <c r="K42" s="51"/>
      <c r="L42" s="51"/>
      <c r="N42" s="52" t="s">
        <v>55</v>
      </c>
      <c r="O42" s="53"/>
      <c r="P42" s="53"/>
      <c r="Q42" s="53"/>
      <c r="R42" s="53"/>
      <c r="S42" s="53"/>
      <c r="T42" s="53"/>
      <c r="U42" s="9"/>
      <c r="X42" s="38"/>
      <c r="Y42" s="16"/>
      <c r="Z42" s="17"/>
      <c r="AA42" s="38"/>
    </row>
    <row r="43" spans="1:27" ht="15.75" x14ac:dyDescent="0.25">
      <c r="A43" s="4"/>
      <c r="D43" s="50" t="s">
        <v>59</v>
      </c>
      <c r="G43" s="4"/>
      <c r="J43" s="50" t="s">
        <v>60</v>
      </c>
      <c r="P43" s="50" t="s">
        <v>61</v>
      </c>
      <c r="U43" s="9"/>
      <c r="X43" s="38"/>
      <c r="Y43" s="38"/>
      <c r="Z43" s="38"/>
      <c r="AA43" s="38"/>
    </row>
    <row r="44" spans="1:27" ht="15.75" x14ac:dyDescent="0.25">
      <c r="A44" s="4" t="s">
        <v>48</v>
      </c>
      <c r="D44" s="3"/>
      <c r="F44" s="3"/>
      <c r="G44" s="4"/>
      <c r="J44" s="3"/>
      <c r="L44" s="3"/>
      <c r="P44" s="3"/>
      <c r="R44" s="3"/>
      <c r="U44" s="9"/>
      <c r="W44" s="6"/>
      <c r="X44" s="38"/>
      <c r="Y44" s="38"/>
      <c r="Z44" s="38"/>
      <c r="AA44" s="38"/>
    </row>
    <row r="45" spans="1:27" x14ac:dyDescent="0.25">
      <c r="A45" s="1"/>
      <c r="D45" s="3" t="s">
        <v>9</v>
      </c>
      <c r="F45" s="3" t="s">
        <v>12</v>
      </c>
      <c r="G45" s="1"/>
      <c r="J45" s="3" t="s">
        <v>9</v>
      </c>
      <c r="L45" s="3" t="s">
        <v>12</v>
      </c>
      <c r="N45" s="3" t="s">
        <v>13</v>
      </c>
      <c r="P45" s="3" t="s">
        <v>9</v>
      </c>
      <c r="R45" s="3" t="s">
        <v>12</v>
      </c>
      <c r="U45" s="9"/>
      <c r="X45" s="38"/>
      <c r="Y45" s="35"/>
      <c r="Z45" s="38"/>
      <c r="AA45" s="35"/>
    </row>
    <row r="46" spans="1:27" x14ac:dyDescent="0.25">
      <c r="A46" s="1" t="s">
        <v>14</v>
      </c>
      <c r="B46" s="3" t="s">
        <v>15</v>
      </c>
      <c r="D46" s="3" t="s">
        <v>10</v>
      </c>
      <c r="F46" s="3" t="s">
        <v>9</v>
      </c>
      <c r="G46" s="1"/>
      <c r="H46" s="3" t="s">
        <v>15</v>
      </c>
      <c r="J46" s="3" t="s">
        <v>10</v>
      </c>
      <c r="L46" s="3" t="s">
        <v>9</v>
      </c>
      <c r="N46" s="3" t="s">
        <v>16</v>
      </c>
      <c r="P46" s="3" t="s">
        <v>10</v>
      </c>
      <c r="R46" s="3" t="s">
        <v>9</v>
      </c>
      <c r="U46" s="9"/>
      <c r="X46" s="38"/>
      <c r="Y46" s="35"/>
      <c r="Z46" s="38"/>
      <c r="AA46" s="35"/>
    </row>
    <row r="47" spans="1:27" x14ac:dyDescent="0.25">
      <c r="A47" s="1"/>
      <c r="B47" s="7" t="s">
        <v>18</v>
      </c>
      <c r="D47" s="7" t="s">
        <v>18</v>
      </c>
      <c r="F47" s="7" t="s">
        <v>18</v>
      </c>
      <c r="G47" s="1"/>
      <c r="H47" s="7" t="s">
        <v>18</v>
      </c>
      <c r="J47" s="7" t="s">
        <v>18</v>
      </c>
      <c r="L47" s="7" t="s">
        <v>18</v>
      </c>
      <c r="N47" s="7" t="s">
        <v>18</v>
      </c>
      <c r="P47" s="7" t="s">
        <v>18</v>
      </c>
      <c r="R47" s="7" t="s">
        <v>18</v>
      </c>
      <c r="U47" s="9"/>
      <c r="X47" s="38"/>
      <c r="Y47" s="38"/>
      <c r="Z47" s="38"/>
      <c r="AA47" s="38"/>
    </row>
    <row r="48" spans="1:27" x14ac:dyDescent="0.25">
      <c r="A48" s="1" t="s">
        <v>20</v>
      </c>
      <c r="B48" s="29">
        <v>2985403</v>
      </c>
      <c r="C48" s="33"/>
      <c r="D48" s="29">
        <v>2795404</v>
      </c>
      <c r="E48" s="33"/>
      <c r="F48" s="11">
        <f>D48/B48</f>
        <v>0.93635733601125204</v>
      </c>
      <c r="G48" s="1"/>
      <c r="H48" s="29">
        <v>3186296</v>
      </c>
      <c r="I48" s="33"/>
      <c r="J48" s="29">
        <v>2926354</v>
      </c>
      <c r="K48" s="33"/>
      <c r="L48" s="11">
        <f>J48/H48</f>
        <v>0.9184187533110546</v>
      </c>
      <c r="N48" s="29">
        <v>3255012</v>
      </c>
      <c r="O48" s="28"/>
      <c r="P48" s="29">
        <v>3021985</v>
      </c>
      <c r="Q48" s="33"/>
      <c r="R48" s="11">
        <f>P48/N48</f>
        <v>0.92840978773657368</v>
      </c>
      <c r="T48" s="10"/>
      <c r="U48" s="9">
        <v>14</v>
      </c>
      <c r="X48" s="38"/>
      <c r="Y48" s="38"/>
      <c r="Z48" s="38"/>
      <c r="AA48" s="27"/>
    </row>
    <row r="49" spans="1:27" x14ac:dyDescent="0.25">
      <c r="B49" s="7" t="s">
        <v>24</v>
      </c>
      <c r="D49" s="7" t="s">
        <v>24</v>
      </c>
      <c r="F49" s="7" t="s">
        <v>24</v>
      </c>
      <c r="H49" s="7" t="s">
        <v>24</v>
      </c>
      <c r="J49" s="7" t="s">
        <v>24</v>
      </c>
      <c r="L49" s="7" t="s">
        <v>24</v>
      </c>
      <c r="N49" s="7" t="s">
        <v>24</v>
      </c>
      <c r="P49" s="7" t="s">
        <v>24</v>
      </c>
      <c r="R49" s="7" t="s">
        <v>24</v>
      </c>
      <c r="U49" s="9"/>
      <c r="W49" s="6"/>
      <c r="X49" s="38"/>
      <c r="Y49" s="38"/>
      <c r="Z49" s="38"/>
      <c r="AA49" s="38"/>
    </row>
    <row r="50" spans="1:27" x14ac:dyDescent="0.25">
      <c r="D50" s="1" t="s">
        <v>0</v>
      </c>
      <c r="J50" s="1" t="s">
        <v>0</v>
      </c>
      <c r="P50" s="1" t="s">
        <v>0</v>
      </c>
      <c r="U50" s="9"/>
      <c r="X50" s="38"/>
      <c r="Y50" s="35"/>
      <c r="Z50" s="38"/>
      <c r="AA50" s="38"/>
    </row>
    <row r="51" spans="1:27" x14ac:dyDescent="0.25">
      <c r="D51" s="3" t="s">
        <v>25</v>
      </c>
      <c r="F51" s="23" t="s">
        <v>12</v>
      </c>
      <c r="J51" s="3" t="s">
        <v>25</v>
      </c>
      <c r="L51" s="23" t="s">
        <v>12</v>
      </c>
      <c r="N51" s="3" t="s">
        <v>13</v>
      </c>
      <c r="P51" s="3" t="s">
        <v>25</v>
      </c>
      <c r="R51" s="23" t="s">
        <v>12</v>
      </c>
      <c r="U51" s="9"/>
      <c r="X51" s="38"/>
      <c r="Y51" s="38"/>
      <c r="Z51" s="38"/>
      <c r="AA51" s="38"/>
    </row>
    <row r="52" spans="1:27" x14ac:dyDescent="0.25">
      <c r="A52" s="1" t="s">
        <v>26</v>
      </c>
      <c r="B52" s="3" t="s">
        <v>15</v>
      </c>
      <c r="D52" s="3" t="s">
        <v>10</v>
      </c>
      <c r="F52" s="3" t="s">
        <v>25</v>
      </c>
      <c r="G52" s="1"/>
      <c r="H52" s="3" t="s">
        <v>15</v>
      </c>
      <c r="J52" s="3" t="s">
        <v>10</v>
      </c>
      <c r="L52" s="3" t="s">
        <v>25</v>
      </c>
      <c r="N52" s="3" t="s">
        <v>16</v>
      </c>
      <c r="P52" s="3" t="s">
        <v>10</v>
      </c>
      <c r="R52" s="3" t="s">
        <v>25</v>
      </c>
      <c r="T52" s="10"/>
      <c r="U52" s="9"/>
      <c r="W52" s="6"/>
      <c r="X52" s="38"/>
      <c r="Y52" s="38"/>
      <c r="Z52" s="38"/>
      <c r="AA52" s="27"/>
    </row>
    <row r="53" spans="1:27" x14ac:dyDescent="0.25">
      <c r="A53" s="1"/>
      <c r="B53" s="7" t="s">
        <v>18</v>
      </c>
      <c r="D53" s="7" t="s">
        <v>18</v>
      </c>
      <c r="F53" s="7" t="s">
        <v>18</v>
      </c>
      <c r="G53" s="1"/>
      <c r="H53" s="7" t="s">
        <v>18</v>
      </c>
      <c r="J53" s="7" t="s">
        <v>18</v>
      </c>
      <c r="L53" s="7" t="s">
        <v>18</v>
      </c>
      <c r="N53" s="7" t="s">
        <v>18</v>
      </c>
      <c r="P53" s="7" t="s">
        <v>18</v>
      </c>
      <c r="R53" s="7" t="s">
        <v>18</v>
      </c>
      <c r="T53" s="10"/>
      <c r="U53" s="9"/>
      <c r="X53" s="38"/>
      <c r="Y53" s="38"/>
      <c r="Z53" s="38"/>
      <c r="AA53" s="35"/>
    </row>
    <row r="54" spans="1:27" x14ac:dyDescent="0.25">
      <c r="A54" s="1" t="s">
        <v>32</v>
      </c>
      <c r="B54" s="29">
        <v>41774</v>
      </c>
      <c r="C54" s="32"/>
      <c r="D54" s="29">
        <v>29725</v>
      </c>
      <c r="E54" s="32"/>
      <c r="F54" s="11">
        <f>D54/B54</f>
        <v>0.7115670033992435</v>
      </c>
      <c r="G54" s="1"/>
      <c r="H54" s="29">
        <v>30207</v>
      </c>
      <c r="I54" s="32"/>
      <c r="J54" s="29">
        <v>25967</v>
      </c>
      <c r="K54" s="32"/>
      <c r="L54" s="11">
        <f>J54/H54</f>
        <v>0.85963518389777205</v>
      </c>
      <c r="N54" s="29">
        <v>112000</v>
      </c>
      <c r="O54" s="32"/>
      <c r="P54" s="29">
        <v>68315</v>
      </c>
      <c r="Q54" s="32" t="s">
        <v>0</v>
      </c>
      <c r="R54" s="11">
        <f t="shared" ref="R54:R58" si="0">P54/N54</f>
        <v>0.60995535714285709</v>
      </c>
      <c r="T54" s="10"/>
      <c r="U54" s="9">
        <v>15</v>
      </c>
      <c r="X54" s="38"/>
      <c r="Y54" s="38"/>
      <c r="Z54" s="38"/>
      <c r="AA54" s="35"/>
    </row>
    <row r="55" spans="1:27" x14ac:dyDescent="0.25">
      <c r="A55" s="1" t="s">
        <v>33</v>
      </c>
      <c r="B55" s="29">
        <v>76362</v>
      </c>
      <c r="C55" s="30" t="s">
        <v>0</v>
      </c>
      <c r="D55" s="29">
        <v>76362</v>
      </c>
      <c r="E55" s="30" t="s">
        <v>0</v>
      </c>
      <c r="F55" s="11">
        <f>D55/B55</f>
        <v>1</v>
      </c>
      <c r="G55" s="1"/>
      <c r="H55" s="29">
        <v>75325</v>
      </c>
      <c r="I55" s="30" t="s">
        <v>0</v>
      </c>
      <c r="J55" s="29">
        <v>75325</v>
      </c>
      <c r="K55" s="30" t="s">
        <v>0</v>
      </c>
      <c r="L55" s="11">
        <f>J55/H55</f>
        <v>1</v>
      </c>
      <c r="N55" s="29">
        <v>75500</v>
      </c>
      <c r="P55" s="29">
        <v>75325</v>
      </c>
      <c r="Q55" s="30"/>
      <c r="R55" s="11">
        <f t="shared" si="0"/>
        <v>0.99768211920529803</v>
      </c>
      <c r="T55" s="10"/>
      <c r="U55" s="9">
        <v>16</v>
      </c>
      <c r="X55" s="38"/>
      <c r="Y55" s="38"/>
      <c r="Z55" s="38"/>
      <c r="AA55" s="35"/>
    </row>
    <row r="56" spans="1:27" x14ac:dyDescent="0.25">
      <c r="A56" s="1" t="s">
        <v>34</v>
      </c>
      <c r="B56" s="29">
        <v>383000</v>
      </c>
      <c r="C56" s="30" t="s">
        <v>0</v>
      </c>
      <c r="D56" s="29">
        <v>382263</v>
      </c>
      <c r="E56" s="30" t="s">
        <v>0</v>
      </c>
      <c r="F56" s="11">
        <f>D56/B56</f>
        <v>0.99807571801566575</v>
      </c>
      <c r="G56" s="1"/>
      <c r="H56" s="29">
        <v>400578</v>
      </c>
      <c r="I56" s="30" t="s">
        <v>0</v>
      </c>
      <c r="J56" s="29">
        <v>400578</v>
      </c>
      <c r="K56" s="30" t="s">
        <v>0</v>
      </c>
      <c r="L56" s="11">
        <f>J56/H56</f>
        <v>1</v>
      </c>
      <c r="N56" s="29">
        <v>430000</v>
      </c>
      <c r="P56" s="29">
        <v>427941</v>
      </c>
      <c r="Q56" s="30"/>
      <c r="R56" s="11">
        <f t="shared" si="0"/>
        <v>0.9952116279069767</v>
      </c>
      <c r="T56" s="10"/>
      <c r="U56" s="9">
        <v>17</v>
      </c>
      <c r="W56" s="6"/>
      <c r="X56" s="38"/>
      <c r="Y56" s="38"/>
      <c r="Z56" s="38"/>
      <c r="AA56" s="35"/>
    </row>
    <row r="57" spans="1:27" x14ac:dyDescent="0.25">
      <c r="A57" s="1" t="s">
        <v>35</v>
      </c>
      <c r="B57" s="31">
        <v>1354774</v>
      </c>
      <c r="C57" s="28" t="s">
        <v>0</v>
      </c>
      <c r="D57" s="31">
        <v>1345141</v>
      </c>
      <c r="E57" s="28" t="s">
        <v>0</v>
      </c>
      <c r="F57" s="11">
        <f>D57/B57</f>
        <v>0.99288958896465385</v>
      </c>
      <c r="G57" s="1"/>
      <c r="H57" s="31">
        <v>1904401</v>
      </c>
      <c r="I57" s="28" t="s">
        <v>0</v>
      </c>
      <c r="J57" s="31">
        <v>1697361</v>
      </c>
      <c r="K57" s="28" t="s">
        <v>0</v>
      </c>
      <c r="L57" s="11">
        <f>J57/H57</f>
        <v>0.89128340092238978</v>
      </c>
      <c r="N57" s="29">
        <v>1880000</v>
      </c>
      <c r="P57" s="31">
        <v>1880761</v>
      </c>
      <c r="Q57" s="28"/>
      <c r="R57" s="11">
        <f t="shared" si="0"/>
        <v>1.0004047872340425</v>
      </c>
      <c r="T57" s="10"/>
      <c r="U57" s="9">
        <v>18</v>
      </c>
      <c r="W57" t="s">
        <v>44</v>
      </c>
      <c r="X57" s="38"/>
      <c r="Y57" s="38"/>
      <c r="Z57" s="38"/>
      <c r="AA57" s="35"/>
    </row>
    <row r="58" spans="1:27" x14ac:dyDescent="0.25">
      <c r="A58" s="1" t="s">
        <v>36</v>
      </c>
      <c r="B58" s="29">
        <v>498888</v>
      </c>
      <c r="C58" s="32"/>
      <c r="D58" s="29">
        <v>498888</v>
      </c>
      <c r="E58" s="32"/>
      <c r="F58" s="11">
        <f>D58/B58</f>
        <v>1</v>
      </c>
      <c r="G58" s="1"/>
      <c r="H58" s="29">
        <v>517401</v>
      </c>
      <c r="I58" s="32"/>
      <c r="J58" s="29">
        <v>508177</v>
      </c>
      <c r="K58" s="32"/>
      <c r="L58" s="11">
        <f>J58/H58</f>
        <v>0.98217243491991701</v>
      </c>
      <c r="N58" s="29">
        <v>537646</v>
      </c>
      <c r="P58" s="29">
        <v>520282</v>
      </c>
      <c r="Q58" s="32"/>
      <c r="R58" s="11">
        <f t="shared" si="0"/>
        <v>0.96770365630916999</v>
      </c>
      <c r="T58" s="10"/>
      <c r="U58" s="9">
        <v>19</v>
      </c>
      <c r="W58" t="s">
        <v>57</v>
      </c>
      <c r="AA58" s="13"/>
    </row>
    <row r="59" spans="1:27" x14ac:dyDescent="0.25">
      <c r="A59" s="1" t="s">
        <v>37</v>
      </c>
      <c r="B59" s="29">
        <v>0</v>
      </c>
      <c r="C59" s="32"/>
      <c r="D59" s="29">
        <v>0</v>
      </c>
      <c r="E59" s="32"/>
      <c r="F59" s="11">
        <v>0</v>
      </c>
      <c r="G59" s="1"/>
      <c r="H59" s="29">
        <v>0</v>
      </c>
      <c r="I59" s="32"/>
      <c r="J59" s="29">
        <v>0</v>
      </c>
      <c r="K59" s="32"/>
      <c r="L59" s="11">
        <v>0</v>
      </c>
      <c r="N59" s="29">
        <v>0</v>
      </c>
      <c r="O59" s="6" t="s">
        <v>0</v>
      </c>
      <c r="P59" s="29">
        <v>0</v>
      </c>
      <c r="Q59" s="32"/>
      <c r="R59" s="11">
        <v>0</v>
      </c>
      <c r="T59" s="10"/>
      <c r="U59" s="9">
        <v>20</v>
      </c>
      <c r="W59" t="s">
        <v>45</v>
      </c>
      <c r="AA59" s="13"/>
    </row>
    <row r="60" spans="1:27" x14ac:dyDescent="0.25">
      <c r="A60" s="1" t="s">
        <v>38</v>
      </c>
      <c r="B60" s="29">
        <v>430998</v>
      </c>
      <c r="C60" s="32"/>
      <c r="D60" s="29">
        <v>0</v>
      </c>
      <c r="E60" s="32"/>
      <c r="F60" s="11">
        <f>D60/B60</f>
        <v>0</v>
      </c>
      <c r="G60" s="1"/>
      <c r="H60" s="29">
        <v>260894</v>
      </c>
      <c r="I60" s="32"/>
      <c r="J60" s="29">
        <v>0</v>
      </c>
      <c r="K60" s="32"/>
      <c r="L60" s="11">
        <f>J60/H60</f>
        <v>0</v>
      </c>
      <c r="N60" s="29">
        <v>766000</v>
      </c>
      <c r="O60" s="6" t="s">
        <v>0</v>
      </c>
      <c r="P60" s="29">
        <v>0</v>
      </c>
      <c r="Q60" s="32"/>
      <c r="R60" s="11">
        <v>0</v>
      </c>
      <c r="U60" s="9">
        <v>21</v>
      </c>
      <c r="W60" s="6"/>
      <c r="AA60" s="13"/>
    </row>
    <row r="61" spans="1:27" x14ac:dyDescent="0.25">
      <c r="A61" s="1" t="s">
        <v>39</v>
      </c>
      <c r="B61" s="19" t="s">
        <v>18</v>
      </c>
      <c r="D61" s="19" t="s">
        <v>18</v>
      </c>
      <c r="E61" s="1" t="s">
        <v>0</v>
      </c>
      <c r="F61" s="7" t="s">
        <v>18</v>
      </c>
      <c r="G61" s="1"/>
      <c r="H61" s="19" t="s">
        <v>18</v>
      </c>
      <c r="J61" s="19" t="s">
        <v>18</v>
      </c>
      <c r="K61" s="1" t="s">
        <v>0</v>
      </c>
      <c r="L61" s="7" t="s">
        <v>18</v>
      </c>
      <c r="N61" s="7" t="s">
        <v>18</v>
      </c>
      <c r="O61" s="1" t="s">
        <v>0</v>
      </c>
      <c r="P61" s="19" t="s">
        <v>18</v>
      </c>
      <c r="Q61" s="1" t="s">
        <v>0</v>
      </c>
      <c r="R61" s="7" t="s">
        <v>18</v>
      </c>
      <c r="T61" s="10"/>
      <c r="U61" s="9"/>
      <c r="Y61" s="13"/>
      <c r="AA61" s="19"/>
    </row>
    <row r="62" spans="1:27" x14ac:dyDescent="0.25">
      <c r="A62" s="1" t="s">
        <v>52</v>
      </c>
      <c r="B62" s="29">
        <f>SUM(B54:B60)</f>
        <v>2785796</v>
      </c>
      <c r="C62" s="33" t="s">
        <v>0</v>
      </c>
      <c r="D62" s="29">
        <f>SUM(D54:D60)</f>
        <v>2332379</v>
      </c>
      <c r="E62" s="33" t="s">
        <v>0</v>
      </c>
      <c r="F62" s="11">
        <f>D62/B62</f>
        <v>0.83723969737913329</v>
      </c>
      <c r="G62" s="1"/>
      <c r="H62" s="29">
        <f>SUM(H54:H60)</f>
        <v>3188806</v>
      </c>
      <c r="I62" s="33" t="s">
        <v>0</v>
      </c>
      <c r="J62" s="29">
        <f>SUM(J54:J60)</f>
        <v>2707408</v>
      </c>
      <c r="K62" s="33" t="s">
        <v>0</v>
      </c>
      <c r="L62" s="11">
        <f>J62/H62</f>
        <v>0.84903503066665076</v>
      </c>
      <c r="N62" s="29">
        <f>SUM(N54:N60)</f>
        <v>3801146</v>
      </c>
      <c r="O62" s="33" t="s">
        <v>0</v>
      </c>
      <c r="P62" s="29">
        <f>SUM(P54:P60)</f>
        <v>2972624</v>
      </c>
      <c r="Q62" s="33" t="s">
        <v>0</v>
      </c>
      <c r="R62" s="11">
        <f>P62/N62</f>
        <v>0.78203362880562866</v>
      </c>
      <c r="T62" s="10"/>
      <c r="U62" s="9">
        <v>22</v>
      </c>
      <c r="Y62" s="13"/>
      <c r="AA62" s="13"/>
    </row>
    <row r="63" spans="1:27" x14ac:dyDescent="0.25">
      <c r="A63" s="1" t="s">
        <v>0</v>
      </c>
      <c r="B63" s="19" t="s">
        <v>24</v>
      </c>
      <c r="D63" s="7" t="s">
        <v>24</v>
      </c>
      <c r="F63" s="7" t="s">
        <v>24</v>
      </c>
      <c r="G63" s="1"/>
      <c r="H63" s="19" t="s">
        <v>24</v>
      </c>
      <c r="J63" s="7" t="s">
        <v>24</v>
      </c>
      <c r="L63" s="7" t="s">
        <v>24</v>
      </c>
      <c r="N63" s="7" t="s">
        <v>24</v>
      </c>
      <c r="P63" s="7" t="s">
        <v>24</v>
      </c>
      <c r="R63" s="7" t="s">
        <v>24</v>
      </c>
      <c r="T63" s="10"/>
      <c r="Y63" s="1"/>
      <c r="AA63" s="19"/>
    </row>
    <row r="64" spans="1:27" x14ac:dyDescent="0.25">
      <c r="A64" s="1"/>
      <c r="B64" s="19"/>
      <c r="D64" s="7"/>
      <c r="F64" s="7"/>
      <c r="G64" s="1"/>
      <c r="H64" s="19"/>
      <c r="J64" s="7"/>
      <c r="L64" s="7"/>
      <c r="N64" s="7"/>
      <c r="P64" s="7"/>
      <c r="R64" s="7"/>
      <c r="T64" s="10"/>
      <c r="Y64" s="13"/>
      <c r="AA64" s="19"/>
    </row>
    <row r="65" spans="1:27" x14ac:dyDescent="0.25">
      <c r="A65" s="1" t="s">
        <v>40</v>
      </c>
      <c r="D65" s="1"/>
      <c r="G65" s="1"/>
      <c r="J65" s="1"/>
      <c r="W65" s="6"/>
      <c r="Y65" s="1"/>
    </row>
    <row r="66" spans="1:27" x14ac:dyDescent="0.25">
      <c r="Y66" s="1"/>
    </row>
    <row r="68" spans="1:27" x14ac:dyDescent="0.25">
      <c r="Y68" s="13"/>
      <c r="AA68" s="13"/>
    </row>
    <row r="69" spans="1:27" x14ac:dyDescent="0.25">
      <c r="Y69" s="13"/>
      <c r="AA69" s="13"/>
    </row>
    <row r="70" spans="1:27" x14ac:dyDescent="0.25">
      <c r="Y70" s="13"/>
      <c r="AA70" s="13"/>
    </row>
    <row r="71" spans="1:27" x14ac:dyDescent="0.25">
      <c r="Y71" s="13"/>
      <c r="AA71" s="13"/>
    </row>
    <row r="72" spans="1:27" x14ac:dyDescent="0.25">
      <c r="Y72" s="13"/>
      <c r="AA72" s="13"/>
    </row>
    <row r="73" spans="1:27" x14ac:dyDescent="0.25">
      <c r="Y73" s="13"/>
      <c r="AA73" s="13"/>
    </row>
    <row r="74" spans="1:27" x14ac:dyDescent="0.25">
      <c r="Y74" s="13"/>
      <c r="AA74" s="13"/>
    </row>
    <row r="75" spans="1:27" x14ac:dyDescent="0.25">
      <c r="Y75" s="13"/>
      <c r="AA75" s="13"/>
    </row>
    <row r="76" spans="1:27" x14ac:dyDescent="0.25">
      <c r="Y76" s="13"/>
      <c r="AA76" s="13"/>
    </row>
    <row r="77" spans="1:27" x14ac:dyDescent="0.25">
      <c r="Y77" s="13"/>
      <c r="AA77" s="13"/>
    </row>
    <row r="78" spans="1:27" x14ac:dyDescent="0.25">
      <c r="Y78" s="13"/>
      <c r="AA78" s="13"/>
    </row>
    <row r="79" spans="1:27" x14ac:dyDescent="0.25">
      <c r="Y79" s="13"/>
      <c r="AA79" s="13"/>
    </row>
    <row r="80" spans="1:27" x14ac:dyDescent="0.25">
      <c r="Y80" s="13"/>
      <c r="AA80" s="13"/>
    </row>
    <row r="81" spans="25:27" x14ac:dyDescent="0.25">
      <c r="Y81" s="13"/>
      <c r="AA81" s="13"/>
    </row>
    <row r="82" spans="25:27" x14ac:dyDescent="0.25">
      <c r="Y82" s="13"/>
      <c r="AA82" s="13"/>
    </row>
    <row r="83" spans="25:27" x14ac:dyDescent="0.25">
      <c r="Y83" s="13"/>
      <c r="AA83" s="13"/>
    </row>
    <row r="84" spans="25:27" x14ac:dyDescent="0.25">
      <c r="Y84" s="13"/>
      <c r="AA84" s="13"/>
    </row>
    <row r="85" spans="25:27" x14ac:dyDescent="0.25">
      <c r="Y85" s="13"/>
      <c r="AA85" s="13"/>
    </row>
    <row r="86" spans="25:27" x14ac:dyDescent="0.25">
      <c r="AA86" s="13"/>
    </row>
    <row r="87" spans="25:27" x14ac:dyDescent="0.25">
      <c r="AA87" s="13"/>
    </row>
    <row r="88" spans="25:27" x14ac:dyDescent="0.25">
      <c r="AA88" s="13"/>
    </row>
    <row r="89" spans="25:27" x14ac:dyDescent="0.25">
      <c r="AA89" s="13"/>
    </row>
    <row r="90" spans="25:27" x14ac:dyDescent="0.25">
      <c r="AA90" s="13"/>
    </row>
    <row r="91" spans="25:27" x14ac:dyDescent="0.25">
      <c r="AA91" s="13"/>
    </row>
    <row r="92" spans="25:27" x14ac:dyDescent="0.25">
      <c r="AA92" s="13"/>
    </row>
    <row r="93" spans="25:27" x14ac:dyDescent="0.25">
      <c r="AA93" s="13"/>
    </row>
  </sheetData>
  <mergeCells count="6">
    <mergeCell ref="N9:T9"/>
    <mergeCell ref="H9:L9"/>
    <mergeCell ref="B9:F9"/>
    <mergeCell ref="B42:F42"/>
    <mergeCell ref="H42:L42"/>
    <mergeCell ref="N42:T42"/>
  </mergeCells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 2014</vt:lpstr>
      <vt:lpstr>Sheet2</vt:lpstr>
      <vt:lpstr>Sheet3</vt:lpstr>
      <vt:lpstr>'FY 2014'!Print_Area</vt:lpstr>
    </vt:vector>
  </TitlesOfParts>
  <Company>IHCC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Altheide</dc:creator>
  <cp:lastModifiedBy>Admin</cp:lastModifiedBy>
  <cp:lastPrinted>2019-04-03T14:49:20Z</cp:lastPrinted>
  <dcterms:created xsi:type="dcterms:W3CDTF">2011-09-29T15:05:30Z</dcterms:created>
  <dcterms:modified xsi:type="dcterms:W3CDTF">2019-05-02T17:52:34Z</dcterms:modified>
</cp:coreProperties>
</file>